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3" i="1"/>
  <c r="F12"/>
  <c r="E23"/>
  <c r="F23" s="1"/>
  <c r="E21"/>
  <c r="F21" s="1"/>
  <c r="E19"/>
  <c r="F19" s="1"/>
  <c r="E16"/>
  <c r="F16" s="1"/>
  <c r="E14"/>
  <c r="F14" s="1"/>
  <c r="E10"/>
  <c r="F10" s="1"/>
  <c r="E8"/>
  <c r="F8" s="1"/>
  <c r="E6"/>
  <c r="F6" s="1"/>
  <c r="E5"/>
  <c r="F5" s="1"/>
  <c r="E4"/>
</calcChain>
</file>

<file path=xl/sharedStrings.xml><?xml version="1.0" encoding="utf-8"?>
<sst xmlns="http://schemas.openxmlformats.org/spreadsheetml/2006/main" count="23" uniqueCount="23">
  <si>
    <t>Tipo de habitación</t>
  </si>
  <si>
    <t>$/por jupa</t>
  </si>
  <si>
    <t>SELVAMAR SUPERIOR</t>
  </si>
  <si>
    <t>Cuanto?</t>
  </si>
  <si>
    <t>Cuanta gente?</t>
  </si>
  <si>
    <t>Sencilla</t>
  </si>
  <si>
    <t xml:space="preserve">Doble   </t>
  </si>
  <si>
    <t xml:space="preserve">Triple  </t>
  </si>
  <si>
    <t>CHALET ESTÁNDAR</t>
  </si>
  <si>
    <t>CHALET DOBLE</t>
  </si>
  <si>
    <t>TORREMAR</t>
  </si>
  <si>
    <t>CONDOMINIOS BELLALEONA</t>
  </si>
  <si>
    <t>mínimo 2 noches</t>
  </si>
  <si>
    <t>LEONAMAR SUITES</t>
  </si>
  <si>
    <t>DELUXE SUITE</t>
  </si>
  <si>
    <t>SENIOR SUITE</t>
  </si>
  <si>
    <t>con desayuno</t>
  </si>
  <si>
    <t>CABANAS</t>
  </si>
  <si>
    <t xml:space="preserve">Revisen las opciones, y cuando llamen, vean a ver si sale mejor el descuento </t>
  </si>
  <si>
    <t>por boda o por temporada baja, porque ahí vi unas inconsistencias, por ejemplo en Arenas.</t>
  </si>
  <si>
    <t>porque ese código lo tenemos todos los del bodorrio. </t>
  </si>
  <si>
    <t>El núm de Punta Leona es 22313131, y hay que decir que la reserva es para la boda de Caro y Daniel (27 de abril),</t>
  </si>
  <si>
    <t>mejor si un socio reserva la vara pero no hay muchos. Si logramos que nos hagan precio de temporada baja, mencionando el código. </t>
  </si>
</sst>
</file>

<file path=xl/styles.xml><?xml version="1.0" encoding="utf-8"?>
<styleSheet xmlns="http://schemas.openxmlformats.org/spreadsheetml/2006/main">
  <numFmts count="1">
    <numFmt numFmtId="168" formatCode="0.0"/>
  </numFmts>
  <fonts count="6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readingOrder="1"/>
    </xf>
    <xf numFmtId="1" fontId="2" fillId="0" borderId="0" xfId="0" applyNumberFormat="1" applyFont="1"/>
    <xf numFmtId="168" fontId="2" fillId="0" borderId="0" xfId="0" applyNumberFormat="1" applyFont="1"/>
    <xf numFmtId="0" fontId="3" fillId="0" borderId="0" xfId="0" applyFont="1"/>
    <xf numFmtId="168" fontId="4" fillId="0" borderId="0" xfId="0" applyNumberFormat="1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>
      <selection activeCell="B31" sqref="B31"/>
    </sheetView>
  </sheetViews>
  <sheetFormatPr baseColWidth="10" defaultRowHeight="15.75"/>
  <cols>
    <col min="1" max="1" width="11.42578125" style="2"/>
    <col min="2" max="2" width="17.42578125" style="2" bestFit="1" customWidth="1"/>
    <col min="3" max="3" width="11.42578125" style="2"/>
    <col min="4" max="4" width="26.42578125" style="2" bestFit="1" customWidth="1"/>
    <col min="5" max="6" width="11.42578125" style="2"/>
    <col min="7" max="7" width="6.7109375" style="2" customWidth="1"/>
    <col min="8" max="16384" width="11.42578125" style="2"/>
  </cols>
  <sheetData>
    <row r="2" spans="2:6">
      <c r="B2" s="6" t="s">
        <v>0</v>
      </c>
      <c r="C2" s="6"/>
      <c r="D2" s="6" t="s">
        <v>4</v>
      </c>
      <c r="E2" s="6" t="s">
        <v>3</v>
      </c>
      <c r="F2" s="6" t="s">
        <v>1</v>
      </c>
    </row>
    <row r="4" spans="2:6">
      <c r="B4" s="1" t="s">
        <v>2</v>
      </c>
      <c r="D4" s="3" t="s">
        <v>5</v>
      </c>
      <c r="E4" s="4">
        <f>109*1.13</f>
        <v>123.16999999999999</v>
      </c>
      <c r="F4" s="2">
        <v>123</v>
      </c>
    </row>
    <row r="5" spans="2:6">
      <c r="B5" s="2" t="s">
        <v>16</v>
      </c>
      <c r="D5" s="3" t="s">
        <v>6</v>
      </c>
      <c r="E5" s="4">
        <f>125*1.13</f>
        <v>141.25</v>
      </c>
      <c r="F5" s="5">
        <f>+E5/2</f>
        <v>70.625</v>
      </c>
    </row>
    <row r="6" spans="2:6">
      <c r="D6" s="3" t="s">
        <v>7</v>
      </c>
      <c r="E6" s="4">
        <f>143*1.13</f>
        <v>161.58999999999997</v>
      </c>
      <c r="F6" s="5">
        <f>+E6/3</f>
        <v>53.863333333333323</v>
      </c>
    </row>
    <row r="8" spans="2:6">
      <c r="B8" s="1" t="s">
        <v>8</v>
      </c>
      <c r="D8" s="2">
        <v>4</v>
      </c>
      <c r="E8" s="4">
        <f>143*1.13</f>
        <v>161.58999999999997</v>
      </c>
      <c r="F8" s="5">
        <f>+E8/D8</f>
        <v>40.397499999999994</v>
      </c>
    </row>
    <row r="10" spans="2:6">
      <c r="B10" s="1" t="s">
        <v>9</v>
      </c>
      <c r="D10" s="2">
        <v>8</v>
      </c>
      <c r="E10" s="4">
        <f>184*1.13</f>
        <v>207.92</v>
      </c>
      <c r="F10" s="7">
        <f>+E10/D10</f>
        <v>25.99</v>
      </c>
    </row>
    <row r="11" spans="2:6">
      <c r="B11" s="1"/>
      <c r="E11" s="4"/>
      <c r="F11" s="5"/>
    </row>
    <row r="12" spans="2:6">
      <c r="B12" s="1" t="s">
        <v>17</v>
      </c>
      <c r="D12" s="2">
        <v>4</v>
      </c>
      <c r="E12" s="4">
        <v>145</v>
      </c>
      <c r="F12" s="5">
        <f>+E12/D12</f>
        <v>36.25</v>
      </c>
    </row>
    <row r="13" spans="2:6">
      <c r="D13" s="2">
        <v>6</v>
      </c>
      <c r="E13" s="2">
        <v>155</v>
      </c>
      <c r="F13" s="7">
        <f>+E13/D13</f>
        <v>25.833333333333332</v>
      </c>
    </row>
    <row r="14" spans="2:6">
      <c r="B14" s="1" t="s">
        <v>10</v>
      </c>
      <c r="D14" s="2">
        <v>4</v>
      </c>
      <c r="E14" s="4">
        <f>112*1.13</f>
        <v>126.55999999999999</v>
      </c>
      <c r="F14" s="5">
        <f>+E14/D14</f>
        <v>31.639999999999997</v>
      </c>
    </row>
    <row r="16" spans="2:6">
      <c r="B16" s="1" t="s">
        <v>11</v>
      </c>
      <c r="D16" s="2">
        <v>6</v>
      </c>
      <c r="E16" s="4">
        <f>212*1.13</f>
        <v>239.55999999999997</v>
      </c>
      <c r="F16" s="5">
        <f>+E16/D16</f>
        <v>39.926666666666662</v>
      </c>
    </row>
    <row r="17" spans="2:6">
      <c r="D17" s="2" t="s">
        <v>12</v>
      </c>
    </row>
    <row r="19" spans="2:6">
      <c r="B19" s="1" t="s">
        <v>13</v>
      </c>
      <c r="D19" s="2">
        <v>4</v>
      </c>
      <c r="E19" s="4">
        <f>140*1.13</f>
        <v>158.19999999999999</v>
      </c>
      <c r="F19" s="5">
        <f>+E19/D19</f>
        <v>39.549999999999997</v>
      </c>
    </row>
    <row r="21" spans="2:6">
      <c r="B21" s="1" t="s">
        <v>14</v>
      </c>
      <c r="D21" s="2">
        <v>4</v>
      </c>
      <c r="E21" s="4">
        <f>168*1.13</f>
        <v>189.83999999999997</v>
      </c>
      <c r="F21" s="5">
        <f>+E21/D21</f>
        <v>47.459999999999994</v>
      </c>
    </row>
    <row r="23" spans="2:6">
      <c r="B23" s="1" t="s">
        <v>15</v>
      </c>
      <c r="D23" s="2">
        <v>6</v>
      </c>
      <c r="E23" s="4">
        <f>210*1.13</f>
        <v>237.29999999999998</v>
      </c>
      <c r="F23" s="5">
        <f>+E23/D23</f>
        <v>39.549999999999997</v>
      </c>
    </row>
    <row r="25" spans="2:6">
      <c r="B25" s="2" t="s">
        <v>21</v>
      </c>
    </row>
    <row r="26" spans="2:6">
      <c r="B26" s="2" t="s">
        <v>20</v>
      </c>
    </row>
    <row r="27" spans="2:6">
      <c r="B27" s="2" t="s">
        <v>22</v>
      </c>
    </row>
    <row r="28" spans="2:6">
      <c r="B28" s="8" t="s">
        <v>18</v>
      </c>
    </row>
    <row r="29" spans="2:6">
      <c r="B29" s="2" t="s">
        <v>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ELDI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2012-11-16T22:01:34Z</dcterms:created>
  <dcterms:modified xsi:type="dcterms:W3CDTF">2012-11-16T22:30:09Z</dcterms:modified>
</cp:coreProperties>
</file>